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umkar.ss\Downloads\"/>
    </mc:Choice>
  </mc:AlternateContent>
  <bookViews>
    <workbookView xWindow="0" yWindow="0" windowWidth="20490" windowHeight="8925"/>
  </bookViews>
  <sheets>
    <sheet name="Act Wise Revenue " sheetId="2" r:id="rId1"/>
  </sheets>
  <definedNames>
    <definedName name="_xlnm.Print_Area" localSheetId="0">'Act Wise Revenue '!$A$1:$O$33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2" l="1"/>
  <c r="M27" i="2" l="1"/>
  <c r="M28" i="2"/>
  <c r="M29" i="2"/>
  <c r="M30" i="2"/>
  <c r="M31" i="2"/>
  <c r="M32" i="2"/>
  <c r="M33" i="2"/>
  <c r="M26" i="2"/>
  <c r="B30" i="2"/>
  <c r="B29" i="2"/>
  <c r="B28" i="2"/>
  <c r="B27" i="2"/>
  <c r="B26" i="2"/>
  <c r="B25" i="2"/>
  <c r="B24" i="2"/>
  <c r="B23" i="2"/>
  <c r="B12" i="2"/>
  <c r="B13" i="2"/>
  <c r="B14" i="2"/>
  <c r="B15" i="2"/>
  <c r="B16" i="2"/>
  <c r="B17" i="2"/>
  <c r="B18" i="2"/>
  <c r="B19" i="2"/>
  <c r="B20" i="2"/>
  <c r="B21" i="2"/>
  <c r="B22" i="2"/>
  <c r="B7" i="2"/>
  <c r="B8" i="2"/>
  <c r="B9" i="2"/>
  <c r="B10" i="2"/>
  <c r="B11" i="2"/>
  <c r="B6" i="2"/>
  <c r="B5" i="2"/>
  <c r="O11" i="2" l="1"/>
  <c r="M6" i="2"/>
  <c r="M7" i="2"/>
  <c r="O7" i="2" s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O23" i="2" s="1"/>
  <c r="M24" i="2"/>
  <c r="M25" i="2"/>
  <c r="M5" i="2"/>
  <c r="J26" i="2"/>
  <c r="O26" i="2" s="1"/>
  <c r="J33" i="2"/>
  <c r="J6" i="2"/>
  <c r="J7" i="2"/>
  <c r="J8" i="2"/>
  <c r="J9" i="2"/>
  <c r="O9" i="2" s="1"/>
  <c r="J10" i="2"/>
  <c r="J11" i="2"/>
  <c r="J12" i="2"/>
  <c r="J13" i="2"/>
  <c r="J14" i="2"/>
  <c r="J15" i="2"/>
  <c r="O15" i="2" s="1"/>
  <c r="J16" i="2"/>
  <c r="J17" i="2"/>
  <c r="J18" i="2"/>
  <c r="J19" i="2"/>
  <c r="O19" i="2" s="1"/>
  <c r="J20" i="2"/>
  <c r="J21" i="2"/>
  <c r="O21" i="2" s="1"/>
  <c r="J22" i="2"/>
  <c r="J23" i="2"/>
  <c r="J24" i="2"/>
  <c r="J25" i="2"/>
  <c r="J5" i="2"/>
  <c r="B33" i="2"/>
  <c r="O20" i="2" l="1"/>
  <c r="O8" i="2"/>
  <c r="O25" i="2"/>
  <c r="O13" i="2"/>
  <c r="O24" i="2"/>
  <c r="O6" i="2"/>
  <c r="O5" i="2"/>
  <c r="O14" i="2"/>
  <c r="O18" i="2"/>
  <c r="O12" i="2"/>
  <c r="O17" i="2"/>
  <c r="O22" i="2"/>
  <c r="O16" i="2"/>
  <c r="O10" i="2"/>
  <c r="J28" i="2"/>
  <c r="O28" i="2" s="1"/>
  <c r="J29" i="2"/>
  <c r="O29" i="2" s="1"/>
  <c r="J27" i="2"/>
  <c r="O27" i="2" s="1"/>
  <c r="J30" i="2" l="1"/>
  <c r="O30" i="2" s="1"/>
  <c r="B31" i="2"/>
  <c r="J31" i="2"/>
  <c r="O31" i="2" s="1"/>
  <c r="J32" i="2"/>
  <c r="O32" i="2" s="1"/>
  <c r="B32" i="2"/>
</calcChain>
</file>

<file path=xl/sharedStrings.xml><?xml version="1.0" encoding="utf-8"?>
<sst xmlns="http://schemas.openxmlformats.org/spreadsheetml/2006/main" count="49" uniqueCount="49">
  <si>
    <t>FINANCIAL YEAR </t>
  </si>
  <si>
    <t>BST / MVAT       </t>
  </si>
  <si>
    <t>MST</t>
  </si>
  <si>
    <t>CST</t>
  </si>
  <si>
    <t>SCPT</t>
  </si>
  <si>
    <t>P.T.</t>
  </si>
  <si>
    <t>E.T.</t>
  </si>
  <si>
    <t>L.T.</t>
  </si>
  <si>
    <t>VAT TOTAL</t>
  </si>
  <si>
    <t>SGST</t>
  </si>
  <si>
    <t>IGST</t>
  </si>
  <si>
    <t>GST TOTAL</t>
  </si>
  <si>
    <t>GRAND TOTAL  (VAT+GST)  (Rs. in Crore)</t>
  </si>
  <si>
    <t>4 = (2+3)</t>
  </si>
  <si>
    <t>10=(4+5+6+7+8+9)</t>
  </si>
  <si>
    <t>13=(11+12)</t>
  </si>
  <si>
    <t>1996- 1997  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</si>
  <si>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</si>
  <si>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</si>
  <si>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</si>
  <si>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</si>
  <si>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</si>
  <si>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</si>
  <si>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</si>
  <si>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</si>
  <si>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</si>
  <si>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</si>
  <si>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</si>
  <si>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</si>
  <si>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</si>
  <si>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</si>
  <si>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</si>
  <si>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</si>
  <si>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</si>
  <si>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</si>
  <si>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</si>
  <si>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 </t>
  </si>
  <si>
    <t>15= (10+13+14)</t>
  </si>
  <si>
    <t xml:space="preserve">COMPENSATION RECEIVED </t>
  </si>
  <si>
    <t xml:space="preserve">2017-2018 </t>
  </si>
  <si>
    <t xml:space="preserve">2018-2019  </t>
  </si>
  <si>
    <t>2019-2020</t>
  </si>
  <si>
    <t>2020-2021</t>
  </si>
  <si>
    <t xml:space="preserve">2021-2022 </t>
  </si>
  <si>
    <t>2022-23</t>
  </si>
  <si>
    <t>2023-24</t>
  </si>
  <si>
    <r>
      <t>       </t>
    </r>
    <r>
      <rPr>
        <b/>
        <sz val="12"/>
        <color rgb="FF333333"/>
        <rFont val="Times New Roman"/>
        <family val="1"/>
      </rPr>
      <t>MVAT</t>
    </r>
    <r>
      <rPr>
        <sz val="12"/>
        <color rgb="FF333333"/>
        <rFont val="Times New Roman"/>
        <family val="1"/>
      </rPr>
      <t xml:space="preserve">                                      ( BST/MVAT + MST )</t>
    </r>
  </si>
  <si>
    <t>Actwise Tax Revenue Gross Receipts for the years 1996-97 to 2024-25 (Up to 28th Feb. 2025) Rs. In Crore.</t>
  </si>
  <si>
    <t>Gross receipts 2024-25 (up to Feb.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</si>
</sst>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4" x14ac:knownFonts="1">
    <font>
      <sz val="11"/>
      <color theme="1"/>
      <name val="Calibri"/>
      <family val="2"/>
      <scheme val="minor"/>
    </font>
    <font>
      <b/>
      <sz val="12"/>
      <color rgb="FF333333"/>
      <name val="Times New Roman"/>
      <family val="1"/>
    </font>
    <font>
      <sz val="12"/>
      <color rgb="FF333333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6"/>
      <color rgb="FF2E3192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 applyNumberFormat="0" applyBorder="0" applyProtection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</cellStyleXfs>
  <cellXfs count="31">
    <xf numFmtId="0" fontId="0" fillId="0" borderId="0" xfId="0"/>
    <xf numFmtId="164" fontId="0" fillId="0" borderId="0" xfId="0" applyNumberFormat="1" applyAlignment="1">
      <alignment vertical="center"/>
    </xf>
    <xf numFmtId="0" fontId="0" fillId="0" borderId="0" xfId="0"/>
    <xf numFmtId="0" fontId="0" fillId="0" borderId="0" xfId="0" applyFont="1"/>
    <xf numFmtId="2" fontId="11" fillId="0" borderId="1" xfId="2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2" fontId="11" fillId="3" borderId="1" xfId="2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5" fillId="3" borderId="1" xfId="20" applyNumberFormat="1" applyFont="1" applyFill="1" applyBorder="1" applyAlignment="1">
      <alignment horizontal="center" vertical="center"/>
    </xf>
    <xf numFmtId="2" fontId="5" fillId="0" borderId="1" xfId="2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/>
    <xf numFmtId="0" fontId="12" fillId="0" borderId="0" xfId="0" applyFont="1"/>
    <xf numFmtId="164" fontId="5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164" fontId="11" fillId="0" borderId="1" xfId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9">
    <cellStyle name="Normal" xfId="0" builtinId="0"/>
    <cellStyle name="Normal 10" xfId="26"/>
    <cellStyle name="Normal 10 2" xfId="27"/>
    <cellStyle name="Normal 11" xfId="28"/>
    <cellStyle name="Normal 13" xfId="10"/>
    <cellStyle name="Normal 18" xfId="17"/>
    <cellStyle name="Normal 2" xfId="2"/>
    <cellStyle name="Normal 3" xfId="4"/>
    <cellStyle name="Normal 3 2" xfId="7"/>
    <cellStyle name="Normal 3 3" xfId="13"/>
    <cellStyle name="Normal 3 4" xfId="14"/>
    <cellStyle name="Normal 4" xfId="6"/>
    <cellStyle name="Normal 4 2" xfId="15"/>
    <cellStyle name="Normal 5" xfId="11"/>
    <cellStyle name="Normal 5 2" xfId="16"/>
    <cellStyle name="Normal 5 3" xfId="18"/>
    <cellStyle name="Normal 6" xfId="12"/>
    <cellStyle name="Normal 6 2" xfId="19"/>
    <cellStyle name="Normal 7" xfId="9"/>
    <cellStyle name="Normal 7 2" xfId="22"/>
    <cellStyle name="Normal 8" xfId="8"/>
    <cellStyle name="Normal 8 2" xfId="23"/>
    <cellStyle name="Normal 8 2 2" xfId="25"/>
    <cellStyle name="Normal 8 3" xfId="24"/>
    <cellStyle name="Normal 9" xfId="21"/>
    <cellStyle name="Normal_s.t.rcpt.cumtve.04-05" xfId="1"/>
    <cellStyle name="Normal_s.t.rcpt.cumtve.04-05 2 2" xfId="20"/>
    <cellStyle name="Percent 2" xfId="3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zoomScaleNormal="100" workbookViewId="0">
      <selection sqref="A1:O1"/>
    </sheetView>
  </sheetViews>
  <sheetFormatPr defaultColWidth="9.140625" defaultRowHeight="15" x14ac:dyDescent="0.25"/>
  <cols>
    <col min="1" max="1" width="26.7109375" style="2" customWidth="1"/>
    <col min="2" max="3" width="14.5703125" style="2" customWidth="1"/>
    <col min="4" max="4" width="15.42578125" style="2" customWidth="1"/>
    <col min="5" max="5" width="13.7109375" style="2" customWidth="1"/>
    <col min="6" max="6" width="10.85546875" style="2" customWidth="1"/>
    <col min="7" max="7" width="13.5703125" style="2" customWidth="1"/>
    <col min="8" max="8" width="11.28515625" style="2" customWidth="1"/>
    <col min="9" max="9" width="12.5703125" style="2" customWidth="1"/>
    <col min="10" max="10" width="18" style="2" customWidth="1"/>
    <col min="11" max="11" width="16.7109375" style="2" customWidth="1"/>
    <col min="12" max="12" width="16.42578125" style="2" bestFit="1" customWidth="1"/>
    <col min="13" max="13" width="15.7109375" style="2" bestFit="1" customWidth="1"/>
    <col min="14" max="14" width="14.42578125" style="2" customWidth="1"/>
    <col min="15" max="15" width="18.140625" style="2" customWidth="1"/>
    <col min="16" max="16384" width="9.140625" style="2"/>
  </cols>
  <sheetData>
    <row r="1" spans="1:15" ht="59.25" customHeight="1" x14ac:dyDescent="0.25">
      <c r="A1" s="26" t="s">
        <v>47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4.5" customHeight="1" x14ac:dyDescent="0.25">
      <c r="A2" s="27" t="s">
        <v>0</v>
      </c>
      <c r="B2" s="27" t="s">
        <v>1</v>
      </c>
      <c r="C2" s="27" t="s">
        <v>2</v>
      </c>
      <c r="D2" s="29" t="s">
        <v>46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8" t="s">
        <v>8</v>
      </c>
      <c r="K2" s="27" t="s">
        <v>9</v>
      </c>
      <c r="L2" s="27" t="s">
        <v>10</v>
      </c>
      <c r="M2" s="28" t="s">
        <v>11</v>
      </c>
      <c r="N2" s="28" t="s">
        <v>38</v>
      </c>
      <c r="O2" s="27" t="s">
        <v>12</v>
      </c>
    </row>
    <row r="3" spans="1:15" ht="56.25" customHeight="1" x14ac:dyDescent="0.25">
      <c r="A3" s="27"/>
      <c r="B3" s="27"/>
      <c r="C3" s="27"/>
      <c r="D3" s="30"/>
      <c r="E3" s="27"/>
      <c r="F3" s="27"/>
      <c r="G3" s="27"/>
      <c r="H3" s="27"/>
      <c r="I3" s="27"/>
      <c r="J3" s="28"/>
      <c r="K3" s="27"/>
      <c r="L3" s="27"/>
      <c r="M3" s="28"/>
      <c r="N3" s="28"/>
      <c r="O3" s="27"/>
    </row>
    <row r="4" spans="1:15" ht="31.5" x14ac:dyDescent="0.25">
      <c r="A4" s="8">
        <v>1</v>
      </c>
      <c r="B4" s="8">
        <v>2</v>
      </c>
      <c r="C4" s="8">
        <v>3</v>
      </c>
      <c r="D4" s="8" t="s">
        <v>13</v>
      </c>
      <c r="E4" s="8">
        <v>5</v>
      </c>
      <c r="F4" s="8">
        <v>6</v>
      </c>
      <c r="G4" s="8">
        <v>7</v>
      </c>
      <c r="H4" s="8">
        <v>8</v>
      </c>
      <c r="I4" s="8">
        <v>9</v>
      </c>
      <c r="J4" s="7" t="s">
        <v>14</v>
      </c>
      <c r="K4" s="8">
        <v>11</v>
      </c>
      <c r="L4" s="8">
        <v>12</v>
      </c>
      <c r="M4" s="7" t="s">
        <v>15</v>
      </c>
      <c r="N4" s="8">
        <v>14</v>
      </c>
      <c r="O4" s="8" t="s">
        <v>37</v>
      </c>
    </row>
    <row r="5" spans="1:15" ht="24.95" customHeight="1" x14ac:dyDescent="0.25">
      <c r="A5" s="8" t="s">
        <v>16</v>
      </c>
      <c r="B5" s="8">
        <f>D5-C5</f>
        <v>4792.2700000000004</v>
      </c>
      <c r="C5" s="8">
        <v>1188.44</v>
      </c>
      <c r="D5" s="8">
        <v>5980.71</v>
      </c>
      <c r="E5" s="8">
        <v>1258.9100000000001</v>
      </c>
      <c r="F5" s="8">
        <v>85.53</v>
      </c>
      <c r="G5" s="8">
        <v>382.35</v>
      </c>
      <c r="H5" s="8">
        <v>18.940000000000001</v>
      </c>
      <c r="I5" s="8">
        <v>90.2</v>
      </c>
      <c r="J5" s="8">
        <f>SUM(D5:I5)</f>
        <v>7816.6399999999994</v>
      </c>
      <c r="K5" s="8"/>
      <c r="L5" s="8"/>
      <c r="M5" s="8">
        <f>SUM(K5:L5)</f>
        <v>0</v>
      </c>
      <c r="N5" s="8"/>
      <c r="O5" s="8">
        <f>J5+M5+N5</f>
        <v>7816.6399999999994</v>
      </c>
    </row>
    <row r="6" spans="1:15" ht="24.95" customHeight="1" x14ac:dyDescent="0.25">
      <c r="A6" s="8" t="s">
        <v>17</v>
      </c>
      <c r="B6" s="8">
        <f>D6-C6</f>
        <v>5068.7199999999993</v>
      </c>
      <c r="C6" s="8">
        <v>1498.6</v>
      </c>
      <c r="D6" s="8">
        <v>6567.32</v>
      </c>
      <c r="E6" s="8">
        <v>1293.83</v>
      </c>
      <c r="F6" s="8">
        <v>86.14</v>
      </c>
      <c r="G6" s="8">
        <v>396.05</v>
      </c>
      <c r="H6" s="8">
        <v>14.6</v>
      </c>
      <c r="I6" s="8">
        <v>107.26</v>
      </c>
      <c r="J6" s="8">
        <f t="shared" ref="J6:J33" si="0">SUM(D6:I6)</f>
        <v>8465.2000000000007</v>
      </c>
      <c r="K6" s="8"/>
      <c r="L6" s="8"/>
      <c r="M6" s="8">
        <f t="shared" ref="M6:M25" si="1">SUM(K6:L6)</f>
        <v>0</v>
      </c>
      <c r="N6" s="8"/>
      <c r="O6" s="8">
        <f t="shared" ref="O6:O33" si="2">J6+M6+N6</f>
        <v>8465.2000000000007</v>
      </c>
    </row>
    <row r="7" spans="1:15" ht="24.95" customHeight="1" x14ac:dyDescent="0.25">
      <c r="A7" s="8" t="s">
        <v>18</v>
      </c>
      <c r="B7" s="8">
        <f t="shared" ref="B7:B23" si="3">D7-C7</f>
        <v>5154.4000000000005</v>
      </c>
      <c r="C7" s="8">
        <v>1686.53</v>
      </c>
      <c r="D7" s="8">
        <v>6840.93</v>
      </c>
      <c r="E7" s="8">
        <v>1348</v>
      </c>
      <c r="F7" s="8">
        <v>80.510000000000005</v>
      </c>
      <c r="G7" s="8">
        <v>546.27</v>
      </c>
      <c r="H7" s="8">
        <v>33.409999999999997</v>
      </c>
      <c r="I7" s="8">
        <v>112.83</v>
      </c>
      <c r="J7" s="8">
        <f t="shared" si="0"/>
        <v>8961.9500000000007</v>
      </c>
      <c r="K7" s="8"/>
      <c r="L7" s="8"/>
      <c r="M7" s="8">
        <f t="shared" si="1"/>
        <v>0</v>
      </c>
      <c r="N7" s="8"/>
      <c r="O7" s="8">
        <f t="shared" si="2"/>
        <v>8961.9500000000007</v>
      </c>
    </row>
    <row r="8" spans="1:15" ht="24.95" customHeight="1" x14ac:dyDescent="0.25">
      <c r="A8" s="8" t="s">
        <v>19</v>
      </c>
      <c r="B8" s="8">
        <f t="shared" si="3"/>
        <v>6758.88</v>
      </c>
      <c r="C8" s="8">
        <v>2292.3000000000002</v>
      </c>
      <c r="D8" s="8">
        <v>9051.18</v>
      </c>
      <c r="E8" s="8">
        <v>1661.07</v>
      </c>
      <c r="F8" s="8">
        <v>115.26</v>
      </c>
      <c r="G8" s="8">
        <v>807.96</v>
      </c>
      <c r="H8" s="8">
        <v>20.53</v>
      </c>
      <c r="I8" s="8">
        <v>131.78</v>
      </c>
      <c r="J8" s="8">
        <f t="shared" si="0"/>
        <v>11787.780000000002</v>
      </c>
      <c r="K8" s="8"/>
      <c r="L8" s="8"/>
      <c r="M8" s="8">
        <f t="shared" si="1"/>
        <v>0</v>
      </c>
      <c r="N8" s="8"/>
      <c r="O8" s="8">
        <f t="shared" si="2"/>
        <v>11787.780000000002</v>
      </c>
    </row>
    <row r="9" spans="1:15" ht="24.95" customHeight="1" x14ac:dyDescent="0.25">
      <c r="A9" s="8" t="s">
        <v>20</v>
      </c>
      <c r="B9" s="8">
        <f t="shared" si="3"/>
        <v>7593.2899999999991</v>
      </c>
      <c r="C9" s="8">
        <v>3004.1</v>
      </c>
      <c r="D9" s="8">
        <v>10597.39</v>
      </c>
      <c r="E9" s="8">
        <v>1872.69</v>
      </c>
      <c r="F9" s="8">
        <v>94.16</v>
      </c>
      <c r="G9" s="8">
        <v>942.21</v>
      </c>
      <c r="H9" s="8">
        <v>8.01</v>
      </c>
      <c r="I9" s="8">
        <v>159.69999999999999</v>
      </c>
      <c r="J9" s="8">
        <f t="shared" si="0"/>
        <v>13674.160000000002</v>
      </c>
      <c r="K9" s="8"/>
      <c r="L9" s="8"/>
      <c r="M9" s="8">
        <f t="shared" si="1"/>
        <v>0</v>
      </c>
      <c r="N9" s="8"/>
      <c r="O9" s="8">
        <f t="shared" si="2"/>
        <v>13674.160000000002</v>
      </c>
    </row>
    <row r="10" spans="1:15" ht="24.95" customHeight="1" x14ac:dyDescent="0.25">
      <c r="A10" s="8" t="s">
        <v>21</v>
      </c>
      <c r="B10" s="8">
        <f t="shared" si="3"/>
        <v>7144.6999999999989</v>
      </c>
      <c r="C10" s="8">
        <v>3282.19</v>
      </c>
      <c r="D10" s="8">
        <v>10426.89</v>
      </c>
      <c r="E10" s="8">
        <v>2059.5</v>
      </c>
      <c r="F10" s="8">
        <v>82.97</v>
      </c>
      <c r="G10" s="8">
        <v>982.07</v>
      </c>
      <c r="H10" s="8">
        <v>4.41</v>
      </c>
      <c r="I10" s="8">
        <v>136.86000000000001</v>
      </c>
      <c r="J10" s="8">
        <f t="shared" si="0"/>
        <v>13692.699999999999</v>
      </c>
      <c r="K10" s="8"/>
      <c r="L10" s="8"/>
      <c r="M10" s="8">
        <f t="shared" si="1"/>
        <v>0</v>
      </c>
      <c r="N10" s="8"/>
      <c r="O10" s="8">
        <f t="shared" si="2"/>
        <v>13692.699999999999</v>
      </c>
    </row>
    <row r="11" spans="1:15" ht="24.95" customHeight="1" x14ac:dyDescent="0.25">
      <c r="A11" s="8" t="s">
        <v>22</v>
      </c>
      <c r="B11" s="8">
        <f t="shared" si="3"/>
        <v>8232.1700000000019</v>
      </c>
      <c r="C11" s="8">
        <v>3867.87</v>
      </c>
      <c r="D11" s="8">
        <v>12100.04</v>
      </c>
      <c r="E11" s="8">
        <v>1742.14</v>
      </c>
      <c r="F11" s="8">
        <v>24.84</v>
      </c>
      <c r="G11" s="8">
        <v>1029.06</v>
      </c>
      <c r="H11" s="8">
        <v>4.92</v>
      </c>
      <c r="I11" s="8">
        <v>144.22</v>
      </c>
      <c r="J11" s="8">
        <f t="shared" si="0"/>
        <v>15045.22</v>
      </c>
      <c r="K11" s="8"/>
      <c r="L11" s="8"/>
      <c r="M11" s="8">
        <f t="shared" si="1"/>
        <v>0</v>
      </c>
      <c r="N11" s="8"/>
      <c r="O11" s="8">
        <f t="shared" si="2"/>
        <v>15045.22</v>
      </c>
    </row>
    <row r="12" spans="1:15" ht="24.95" customHeight="1" x14ac:dyDescent="0.25">
      <c r="A12" s="8" t="s">
        <v>23</v>
      </c>
      <c r="B12" s="8">
        <f t="shared" si="3"/>
        <v>9736</v>
      </c>
      <c r="C12" s="8">
        <v>3478.62</v>
      </c>
      <c r="D12" s="8">
        <v>13214.62</v>
      </c>
      <c r="E12" s="8">
        <v>2530.9499999999998</v>
      </c>
      <c r="F12" s="8">
        <v>3.98</v>
      </c>
      <c r="G12" s="8">
        <v>1018.97</v>
      </c>
      <c r="H12" s="8">
        <v>4.22</v>
      </c>
      <c r="I12" s="8">
        <v>136.36000000000001</v>
      </c>
      <c r="J12" s="8">
        <f t="shared" si="0"/>
        <v>16909.100000000002</v>
      </c>
      <c r="K12" s="8"/>
      <c r="L12" s="8"/>
      <c r="M12" s="8">
        <f t="shared" si="1"/>
        <v>0</v>
      </c>
      <c r="N12" s="8"/>
      <c r="O12" s="8">
        <f t="shared" si="2"/>
        <v>16909.100000000002</v>
      </c>
    </row>
    <row r="13" spans="1:15" ht="24.95" customHeight="1" x14ac:dyDescent="0.25">
      <c r="A13" s="8" t="s">
        <v>24</v>
      </c>
      <c r="B13" s="8">
        <f t="shared" si="3"/>
        <v>12066.130000000001</v>
      </c>
      <c r="C13" s="8">
        <v>4950.41</v>
      </c>
      <c r="D13" s="8">
        <v>17016.54</v>
      </c>
      <c r="E13" s="8">
        <v>2234.02</v>
      </c>
      <c r="F13" s="8">
        <v>6.58</v>
      </c>
      <c r="G13" s="8">
        <v>1084.02</v>
      </c>
      <c r="H13" s="8">
        <v>11.7</v>
      </c>
      <c r="I13" s="8">
        <v>142.05000000000001</v>
      </c>
      <c r="J13" s="8">
        <f t="shared" si="0"/>
        <v>20494.910000000003</v>
      </c>
      <c r="K13" s="8"/>
      <c r="L13" s="8"/>
      <c r="M13" s="8">
        <f t="shared" si="1"/>
        <v>0</v>
      </c>
      <c r="N13" s="8"/>
      <c r="O13" s="8">
        <f t="shared" si="2"/>
        <v>20494.910000000003</v>
      </c>
    </row>
    <row r="14" spans="1:15" ht="24.95" customHeight="1" x14ac:dyDescent="0.25">
      <c r="A14" s="8" t="s">
        <v>25</v>
      </c>
      <c r="B14" s="8">
        <f t="shared" si="3"/>
        <v>13170.98</v>
      </c>
      <c r="C14" s="8">
        <v>5705.09</v>
      </c>
      <c r="D14" s="8">
        <v>18876.07</v>
      </c>
      <c r="E14" s="8">
        <v>2261.75</v>
      </c>
      <c r="F14" s="8">
        <v>56.5</v>
      </c>
      <c r="G14" s="8">
        <v>1150.92</v>
      </c>
      <c r="H14" s="8">
        <v>5.24</v>
      </c>
      <c r="I14" s="8">
        <v>113.99</v>
      </c>
      <c r="J14" s="8">
        <f t="shared" si="0"/>
        <v>22464.47</v>
      </c>
      <c r="K14" s="8"/>
      <c r="L14" s="8"/>
      <c r="M14" s="8">
        <f t="shared" si="1"/>
        <v>0</v>
      </c>
      <c r="N14" s="8"/>
      <c r="O14" s="8">
        <f t="shared" si="2"/>
        <v>22464.47</v>
      </c>
    </row>
    <row r="15" spans="1:15" ht="24.95" customHeight="1" x14ac:dyDescent="0.25">
      <c r="A15" s="8" t="s">
        <v>26</v>
      </c>
      <c r="B15" s="8">
        <f t="shared" si="3"/>
        <v>17076.79</v>
      </c>
      <c r="C15" s="8">
        <v>6496.98</v>
      </c>
      <c r="D15" s="8">
        <v>23573.77</v>
      </c>
      <c r="E15" s="8">
        <v>2572.09</v>
      </c>
      <c r="F15" s="8">
        <v>41.67</v>
      </c>
      <c r="G15" s="8">
        <v>1246.72</v>
      </c>
      <c r="H15" s="8">
        <v>3.86</v>
      </c>
      <c r="I15" s="8">
        <v>156.29</v>
      </c>
      <c r="J15" s="8">
        <f t="shared" si="0"/>
        <v>27594.400000000001</v>
      </c>
      <c r="K15" s="8"/>
      <c r="L15" s="8"/>
      <c r="M15" s="8">
        <f t="shared" si="1"/>
        <v>0</v>
      </c>
      <c r="N15" s="8"/>
      <c r="O15" s="8">
        <f t="shared" si="2"/>
        <v>27594.400000000001</v>
      </c>
    </row>
    <row r="16" spans="1:15" ht="24.95" customHeight="1" x14ac:dyDescent="0.25">
      <c r="A16" s="8" t="s">
        <v>27</v>
      </c>
      <c r="B16" s="8">
        <f t="shared" si="3"/>
        <v>20270.95</v>
      </c>
      <c r="C16" s="8">
        <v>6780.8</v>
      </c>
      <c r="D16" s="8">
        <v>27051.75</v>
      </c>
      <c r="E16" s="8">
        <v>2402.62</v>
      </c>
      <c r="F16" s="8">
        <v>3.46</v>
      </c>
      <c r="G16" s="8">
        <v>1488.57</v>
      </c>
      <c r="H16" s="8">
        <v>3.52</v>
      </c>
      <c r="I16" s="8">
        <v>264.13</v>
      </c>
      <c r="J16" s="8">
        <f t="shared" si="0"/>
        <v>31214.05</v>
      </c>
      <c r="K16" s="8"/>
      <c r="L16" s="8"/>
      <c r="M16" s="8">
        <f t="shared" si="1"/>
        <v>0</v>
      </c>
      <c r="N16" s="8"/>
      <c r="O16" s="8">
        <f t="shared" si="2"/>
        <v>31214.05</v>
      </c>
    </row>
    <row r="17" spans="1:17" ht="24.95" customHeight="1" x14ac:dyDescent="0.25">
      <c r="A17" s="8" t="s">
        <v>28</v>
      </c>
      <c r="B17" s="8">
        <f t="shared" si="3"/>
        <v>22419.219999999998</v>
      </c>
      <c r="C17" s="8">
        <v>7570.81</v>
      </c>
      <c r="D17" s="8">
        <v>29990.03</v>
      </c>
      <c r="E17" s="8">
        <v>2618.5100000000002</v>
      </c>
      <c r="F17" s="8">
        <v>54.45</v>
      </c>
      <c r="G17" s="8">
        <v>1561.57</v>
      </c>
      <c r="H17" s="8">
        <v>3.14</v>
      </c>
      <c r="I17" s="8">
        <v>161.97999999999999</v>
      </c>
      <c r="J17" s="8">
        <f t="shared" si="0"/>
        <v>34389.680000000008</v>
      </c>
      <c r="K17" s="8"/>
      <c r="L17" s="8"/>
      <c r="M17" s="8">
        <f t="shared" si="1"/>
        <v>0</v>
      </c>
      <c r="N17" s="8"/>
      <c r="O17" s="8">
        <f t="shared" si="2"/>
        <v>34389.680000000008</v>
      </c>
    </row>
    <row r="18" spans="1:17" ht="24.95" customHeight="1" x14ac:dyDescent="0.25">
      <c r="A18" s="8" t="s">
        <v>29</v>
      </c>
      <c r="B18" s="8">
        <f t="shared" si="3"/>
        <v>24978.54</v>
      </c>
      <c r="C18" s="8">
        <v>7379.32</v>
      </c>
      <c r="D18" s="8">
        <v>32357.86</v>
      </c>
      <c r="E18" s="8">
        <v>2811.47</v>
      </c>
      <c r="F18" s="8">
        <v>122.97</v>
      </c>
      <c r="G18" s="8">
        <v>1612.73</v>
      </c>
      <c r="H18" s="8">
        <v>7.38</v>
      </c>
      <c r="I18" s="8">
        <v>194.12</v>
      </c>
      <c r="J18" s="8">
        <f t="shared" si="0"/>
        <v>37106.530000000006</v>
      </c>
      <c r="K18" s="8"/>
      <c r="L18" s="8"/>
      <c r="M18" s="8">
        <f t="shared" si="1"/>
        <v>0</v>
      </c>
      <c r="N18" s="8"/>
      <c r="O18" s="8">
        <f t="shared" si="2"/>
        <v>37106.530000000006</v>
      </c>
    </row>
    <row r="19" spans="1:17" ht="24.95" customHeight="1" x14ac:dyDescent="0.25">
      <c r="A19" s="8" t="s">
        <v>30</v>
      </c>
      <c r="B19" s="8">
        <f t="shared" si="3"/>
        <v>32263.119999999995</v>
      </c>
      <c r="C19" s="8">
        <v>9397.94</v>
      </c>
      <c r="D19" s="8">
        <v>41661.06</v>
      </c>
      <c r="E19" s="8">
        <v>3827.95</v>
      </c>
      <c r="F19" s="8">
        <v>88.66</v>
      </c>
      <c r="G19" s="8">
        <v>1683.16</v>
      </c>
      <c r="H19" s="8">
        <v>13.21</v>
      </c>
      <c r="I19" s="8">
        <v>268.93</v>
      </c>
      <c r="J19" s="8">
        <f t="shared" si="0"/>
        <v>47542.97</v>
      </c>
      <c r="K19" s="8"/>
      <c r="L19" s="8"/>
      <c r="M19" s="8">
        <f t="shared" si="1"/>
        <v>0</v>
      </c>
      <c r="N19" s="8"/>
      <c r="O19" s="8">
        <f t="shared" si="2"/>
        <v>47542.97</v>
      </c>
    </row>
    <row r="20" spans="1:17" ht="24.95" customHeight="1" x14ac:dyDescent="0.25">
      <c r="A20" s="8" t="s">
        <v>31</v>
      </c>
      <c r="B20" s="8">
        <f t="shared" si="3"/>
        <v>39085.24</v>
      </c>
      <c r="C20" s="8">
        <v>11476.54</v>
      </c>
      <c r="D20" s="8">
        <v>50561.78</v>
      </c>
      <c r="E20" s="8">
        <v>3800.1</v>
      </c>
      <c r="F20" s="8">
        <v>141.16</v>
      </c>
      <c r="G20" s="8">
        <v>1768.01</v>
      </c>
      <c r="H20" s="8">
        <v>11.73</v>
      </c>
      <c r="I20" s="8">
        <v>308.42</v>
      </c>
      <c r="J20" s="8">
        <f t="shared" si="0"/>
        <v>56591.200000000004</v>
      </c>
      <c r="K20" s="8"/>
      <c r="L20" s="8"/>
      <c r="M20" s="8">
        <f t="shared" si="1"/>
        <v>0</v>
      </c>
      <c r="N20" s="8"/>
      <c r="O20" s="8">
        <f t="shared" si="2"/>
        <v>56591.200000000004</v>
      </c>
    </row>
    <row r="21" spans="1:17" ht="24.95" customHeight="1" x14ac:dyDescent="0.25">
      <c r="A21" s="8" t="s">
        <v>32</v>
      </c>
      <c r="B21" s="8">
        <f t="shared" si="3"/>
        <v>45454.080000000002</v>
      </c>
      <c r="C21" s="8">
        <v>13077.7</v>
      </c>
      <c r="D21" s="8">
        <v>58531.78</v>
      </c>
      <c r="E21" s="8">
        <v>4245.09</v>
      </c>
      <c r="F21" s="8">
        <v>139.88999999999999</v>
      </c>
      <c r="G21" s="8">
        <v>1817.22</v>
      </c>
      <c r="H21" s="8">
        <v>18.28</v>
      </c>
      <c r="I21" s="8">
        <v>330.98</v>
      </c>
      <c r="J21" s="8">
        <f t="shared" si="0"/>
        <v>65083.24</v>
      </c>
      <c r="K21" s="8"/>
      <c r="L21" s="8"/>
      <c r="M21" s="8">
        <f t="shared" si="1"/>
        <v>0</v>
      </c>
      <c r="N21" s="8"/>
      <c r="O21" s="8">
        <f t="shared" si="2"/>
        <v>65083.24</v>
      </c>
    </row>
    <row r="22" spans="1:17" ht="24.95" customHeight="1" x14ac:dyDescent="0.25">
      <c r="A22" s="8" t="s">
        <v>33</v>
      </c>
      <c r="B22" s="8">
        <f t="shared" si="3"/>
        <v>47199.100000000006</v>
      </c>
      <c r="C22" s="8">
        <v>15003.05</v>
      </c>
      <c r="D22" s="8">
        <v>62202.15</v>
      </c>
      <c r="E22" s="8">
        <v>4793.9799999999996</v>
      </c>
      <c r="F22" s="8">
        <v>159.16</v>
      </c>
      <c r="G22" s="8">
        <v>2146.6799999999998</v>
      </c>
      <c r="H22" s="8">
        <v>127.88</v>
      </c>
      <c r="I22" s="8">
        <v>347.38</v>
      </c>
      <c r="J22" s="8">
        <f t="shared" si="0"/>
        <v>69777.23000000001</v>
      </c>
      <c r="K22" s="8"/>
      <c r="L22" s="8"/>
      <c r="M22" s="8">
        <f t="shared" si="1"/>
        <v>0</v>
      </c>
      <c r="N22" s="8"/>
      <c r="O22" s="8">
        <f t="shared" si="2"/>
        <v>69777.23000000001</v>
      </c>
    </row>
    <row r="23" spans="1:17" ht="24.95" customHeight="1" x14ac:dyDescent="0.25">
      <c r="A23" s="8" t="s">
        <v>34</v>
      </c>
      <c r="B23" s="8">
        <f t="shared" si="3"/>
        <v>51843.679999999993</v>
      </c>
      <c r="C23" s="8">
        <v>15398.47</v>
      </c>
      <c r="D23" s="8">
        <v>67242.149999999994</v>
      </c>
      <c r="E23" s="8">
        <v>5650.35</v>
      </c>
      <c r="F23" s="8">
        <v>59.79</v>
      </c>
      <c r="G23" s="8">
        <v>2166.34</v>
      </c>
      <c r="H23" s="8">
        <v>237.41</v>
      </c>
      <c r="I23" s="8">
        <v>427.02</v>
      </c>
      <c r="J23" s="8">
        <f t="shared" si="0"/>
        <v>75783.06</v>
      </c>
      <c r="K23" s="8"/>
      <c r="L23" s="8"/>
      <c r="M23" s="8">
        <f t="shared" si="1"/>
        <v>0</v>
      </c>
      <c r="N23" s="8"/>
      <c r="O23" s="8">
        <f t="shared" si="2"/>
        <v>75783.06</v>
      </c>
    </row>
    <row r="24" spans="1:17" ht="24.95" customHeight="1" x14ac:dyDescent="0.25">
      <c r="A24" s="8" t="s">
        <v>35</v>
      </c>
      <c r="B24" s="8">
        <f t="shared" ref="B24:B33" si="4">D24-C24</f>
        <v>54929.740000000005</v>
      </c>
      <c r="C24" s="8">
        <v>15299.75</v>
      </c>
      <c r="D24" s="8">
        <v>70229.490000000005</v>
      </c>
      <c r="E24" s="8">
        <v>5822.5</v>
      </c>
      <c r="F24" s="8">
        <v>43.69</v>
      </c>
      <c r="G24" s="8">
        <v>2169.13</v>
      </c>
      <c r="H24" s="8">
        <v>347.61</v>
      </c>
      <c r="I24" s="8">
        <v>511.87</v>
      </c>
      <c r="J24" s="8">
        <f t="shared" si="0"/>
        <v>79124.290000000008</v>
      </c>
      <c r="K24" s="8"/>
      <c r="L24" s="8"/>
      <c r="M24" s="8">
        <f t="shared" si="1"/>
        <v>0</v>
      </c>
      <c r="N24" s="8"/>
      <c r="O24" s="8">
        <f t="shared" si="2"/>
        <v>79124.290000000008</v>
      </c>
    </row>
    <row r="25" spans="1:17" ht="24.95" customHeight="1" x14ac:dyDescent="0.25">
      <c r="A25" s="8" t="s">
        <v>36</v>
      </c>
      <c r="B25" s="8">
        <f t="shared" si="4"/>
        <v>61742.210000000006</v>
      </c>
      <c r="C25" s="8">
        <v>18977.419999999998</v>
      </c>
      <c r="D25" s="8">
        <v>80719.63</v>
      </c>
      <c r="E25" s="8">
        <v>6502.43</v>
      </c>
      <c r="F25" s="8">
        <v>99.03</v>
      </c>
      <c r="G25" s="8">
        <v>2295.92</v>
      </c>
      <c r="H25" s="8">
        <v>369.96</v>
      </c>
      <c r="I25" s="8">
        <v>538.23</v>
      </c>
      <c r="J25" s="8">
        <f t="shared" si="0"/>
        <v>90525.2</v>
      </c>
      <c r="K25" s="8"/>
      <c r="L25" s="8"/>
      <c r="M25" s="8">
        <f t="shared" si="1"/>
        <v>0</v>
      </c>
      <c r="N25" s="8"/>
      <c r="O25" s="8">
        <f t="shared" si="2"/>
        <v>90525.2</v>
      </c>
    </row>
    <row r="26" spans="1:17" ht="24.75" customHeight="1" x14ac:dyDescent="0.25">
      <c r="A26" s="8" t="s">
        <v>39</v>
      </c>
      <c r="B26" s="15">
        <f t="shared" si="4"/>
        <v>35332.78</v>
      </c>
      <c r="C26" s="15">
        <v>22652.28</v>
      </c>
      <c r="D26" s="15">
        <v>57985.06</v>
      </c>
      <c r="E26" s="15">
        <v>3061.29</v>
      </c>
      <c r="F26" s="15">
        <v>49.73</v>
      </c>
      <c r="G26" s="15">
        <v>2117.17</v>
      </c>
      <c r="H26" s="15">
        <v>149.72</v>
      </c>
      <c r="I26" s="15">
        <v>190.69</v>
      </c>
      <c r="J26" s="8">
        <f>SUM(D26:I26)</f>
        <v>63553.66</v>
      </c>
      <c r="K26" s="15">
        <v>36418.300000000003</v>
      </c>
      <c r="L26" s="15">
        <v>14480.25</v>
      </c>
      <c r="M26" s="15">
        <f>K26+L26</f>
        <v>50898.55</v>
      </c>
      <c r="N26" s="16">
        <v>1488</v>
      </c>
      <c r="O26" s="8">
        <f t="shared" si="2"/>
        <v>115940.21</v>
      </c>
    </row>
    <row r="27" spans="1:17" s="1" customFormat="1" ht="24.75" customHeight="1" x14ac:dyDescent="0.25">
      <c r="A27" s="17" t="s">
        <v>40</v>
      </c>
      <c r="B27" s="18">
        <f t="shared" si="4"/>
        <v>14435.520008759002</v>
      </c>
      <c r="C27" s="18">
        <v>25222.147237000001</v>
      </c>
      <c r="D27" s="16">
        <v>39657.667245759003</v>
      </c>
      <c r="E27" s="16">
        <v>1249.2472336000001</v>
      </c>
      <c r="F27" s="16">
        <v>10.7546632</v>
      </c>
      <c r="G27" s="16">
        <v>2464.8346659000003</v>
      </c>
      <c r="H27" s="16">
        <v>9.8272650000000006</v>
      </c>
      <c r="I27" s="16">
        <v>18.8188581</v>
      </c>
      <c r="J27" s="19">
        <f t="shared" si="0"/>
        <v>43411.149931559004</v>
      </c>
      <c r="K27" s="16">
        <v>56940.877718399992</v>
      </c>
      <c r="L27" s="16">
        <v>28898.578385900008</v>
      </c>
      <c r="M27" s="15">
        <f t="shared" ref="M27:M33" si="5">K27+L27</f>
        <v>85839.456104299999</v>
      </c>
      <c r="N27" s="16">
        <v>8330</v>
      </c>
      <c r="O27" s="19">
        <f t="shared" si="2"/>
        <v>137580.606035859</v>
      </c>
    </row>
    <row r="28" spans="1:17" ht="24.75" customHeight="1" x14ac:dyDescent="0.25">
      <c r="A28" s="17" t="s">
        <v>41</v>
      </c>
      <c r="B28" s="18">
        <f t="shared" si="4"/>
        <v>14993.831531845201</v>
      </c>
      <c r="C28" s="21">
        <v>24883.951527754842</v>
      </c>
      <c r="D28" s="16">
        <v>39877.783059600042</v>
      </c>
      <c r="E28" s="21">
        <v>1564.0284821</v>
      </c>
      <c r="F28" s="21">
        <v>82.158747699999992</v>
      </c>
      <c r="G28" s="21">
        <v>2122.0661461999998</v>
      </c>
      <c r="H28" s="21">
        <v>294.04898259999999</v>
      </c>
      <c r="I28" s="21">
        <v>19.649613299999999</v>
      </c>
      <c r="J28" s="19">
        <f t="shared" si="0"/>
        <v>43959.735031500037</v>
      </c>
      <c r="K28" s="21">
        <v>62274.507666800004</v>
      </c>
      <c r="L28" s="21">
        <v>23184.998729499999</v>
      </c>
      <c r="M28" s="15">
        <f t="shared" si="5"/>
        <v>85459.506396299999</v>
      </c>
      <c r="N28" s="21">
        <v>15018.130000000001</v>
      </c>
      <c r="O28" s="19">
        <f t="shared" si="2"/>
        <v>144437.37142780004</v>
      </c>
    </row>
    <row r="29" spans="1:17" s="3" customFormat="1" ht="24.75" customHeight="1" x14ac:dyDescent="0.25">
      <c r="A29" s="17" t="s">
        <v>42</v>
      </c>
      <c r="B29" s="18">
        <f t="shared" si="4"/>
        <v>10652.739411918679</v>
      </c>
      <c r="C29" s="10">
        <v>24107.92430938132</v>
      </c>
      <c r="D29" s="10">
        <v>34760.663721299999</v>
      </c>
      <c r="E29" s="10">
        <v>665.24360790000003</v>
      </c>
      <c r="F29" s="10">
        <v>9.5042574999999996</v>
      </c>
      <c r="G29" s="10">
        <v>2456.1956700999999</v>
      </c>
      <c r="H29" s="10">
        <v>0.350603</v>
      </c>
      <c r="I29" s="10">
        <v>3.4774974000000003</v>
      </c>
      <c r="J29" s="19">
        <f t="shared" si="0"/>
        <v>37895.435357200004</v>
      </c>
      <c r="K29" s="10">
        <v>53344.702786199996</v>
      </c>
      <c r="L29" s="10">
        <v>23310.050748200003</v>
      </c>
      <c r="M29" s="15">
        <f t="shared" si="5"/>
        <v>76654.753534399992</v>
      </c>
      <c r="N29" s="10">
        <v>29400.366199999997</v>
      </c>
      <c r="O29" s="19">
        <f t="shared" si="2"/>
        <v>143950.55509159999</v>
      </c>
    </row>
    <row r="30" spans="1:17" s="5" customFormat="1" ht="24" customHeight="1" x14ac:dyDescent="0.25">
      <c r="A30" s="17" t="s">
        <v>43</v>
      </c>
      <c r="B30" s="18">
        <f t="shared" si="4"/>
        <v>15046.531145518737</v>
      </c>
      <c r="C30" s="10">
        <v>31851.740757281263</v>
      </c>
      <c r="D30" s="10">
        <v>46898.271902799999</v>
      </c>
      <c r="E30" s="10">
        <v>1172.8117093999999</v>
      </c>
      <c r="F30" s="10">
        <v>0.98325239999999969</v>
      </c>
      <c r="G30" s="10">
        <v>2618.0659213999998</v>
      </c>
      <c r="H30" s="10">
        <v>0.14350689999999999</v>
      </c>
      <c r="I30" s="10">
        <v>3.6566313999999998</v>
      </c>
      <c r="J30" s="19">
        <f t="shared" si="0"/>
        <v>50693.932924299996</v>
      </c>
      <c r="K30" s="10">
        <v>70514.943936700001</v>
      </c>
      <c r="L30" s="10">
        <v>35310.212902700005</v>
      </c>
      <c r="M30" s="15">
        <f t="shared" si="5"/>
        <v>105825.15683940001</v>
      </c>
      <c r="N30" s="10">
        <v>31616.584500000001</v>
      </c>
      <c r="O30" s="19">
        <f t="shared" si="2"/>
        <v>188135.6742637</v>
      </c>
    </row>
    <row r="31" spans="1:17" s="3" customFormat="1" ht="30.75" customHeight="1" x14ac:dyDescent="0.25">
      <c r="A31" s="17" t="s">
        <v>44</v>
      </c>
      <c r="B31" s="10">
        <f t="shared" si="4"/>
        <v>20482.624742216605</v>
      </c>
      <c r="C31" s="10">
        <v>33422.260550783394</v>
      </c>
      <c r="D31" s="10">
        <v>53904.885292999999</v>
      </c>
      <c r="E31" s="10">
        <v>1460.4338082000002</v>
      </c>
      <c r="F31" s="10">
        <v>18.72758</v>
      </c>
      <c r="G31" s="10">
        <v>2605.1825250000002</v>
      </c>
      <c r="H31" s="10">
        <v>5.3484534999999989</v>
      </c>
      <c r="I31" s="10">
        <v>3.1873352000000001</v>
      </c>
      <c r="J31" s="19">
        <f t="shared" si="0"/>
        <v>57997.764994900004</v>
      </c>
      <c r="K31" s="10">
        <v>85530.10746910001</v>
      </c>
      <c r="L31" s="10">
        <v>43258.090414246995</v>
      </c>
      <c r="M31" s="15">
        <f t="shared" si="5"/>
        <v>128788.19788334701</v>
      </c>
      <c r="N31" s="10">
        <v>24120.840400000001</v>
      </c>
      <c r="O31" s="19">
        <f t="shared" si="2"/>
        <v>210906.80327824701</v>
      </c>
      <c r="P31" s="11"/>
      <c r="Q31" s="11"/>
    </row>
    <row r="32" spans="1:17" s="13" customFormat="1" ht="21.95" customHeight="1" x14ac:dyDescent="0.25">
      <c r="A32" s="17" t="s">
        <v>45</v>
      </c>
      <c r="B32" s="9">
        <f t="shared" si="4"/>
        <v>18968.918495699989</v>
      </c>
      <c r="C32" s="9">
        <v>33992.731504300005</v>
      </c>
      <c r="D32" s="9">
        <v>52961.649999999994</v>
      </c>
      <c r="E32" s="9">
        <v>932.7687095</v>
      </c>
      <c r="F32" s="9">
        <v>23.463384999999995</v>
      </c>
      <c r="G32" s="9">
        <v>2627.0932868999998</v>
      </c>
      <c r="H32" s="9">
        <v>2.0052783999999999</v>
      </c>
      <c r="I32" s="9">
        <v>1.8724229999999999</v>
      </c>
      <c r="J32" s="19">
        <f t="shared" si="0"/>
        <v>56548.8530828</v>
      </c>
      <c r="K32" s="9">
        <v>100845.56761860001</v>
      </c>
      <c r="L32" s="9">
        <v>48271.62576258801</v>
      </c>
      <c r="M32" s="15">
        <f t="shared" si="5"/>
        <v>149117.19338118803</v>
      </c>
      <c r="N32" s="9">
        <v>8617.9599999999991</v>
      </c>
      <c r="O32" s="19">
        <f t="shared" si="2"/>
        <v>214284.00646398801</v>
      </c>
      <c r="P32" s="12"/>
      <c r="Q32" s="12"/>
    </row>
    <row r="33" spans="1:15" s="14" customFormat="1" ht="31.5" x14ac:dyDescent="0.25">
      <c r="A33" s="22" t="s">
        <v>48</v>
      </c>
      <c r="B33" s="6">
        <f t="shared" si="4"/>
        <v>16617.633678500002</v>
      </c>
      <c r="C33" s="6">
        <v>34028.639999999999</v>
      </c>
      <c r="D33" s="4">
        <v>50646.273678500002</v>
      </c>
      <c r="E33" s="4">
        <v>720.06922959999997</v>
      </c>
      <c r="F33" s="4">
        <v>2.4415531000000001</v>
      </c>
      <c r="G33" s="4">
        <v>2227.6278708</v>
      </c>
      <c r="H33" s="4">
        <v>0.17569829999999997</v>
      </c>
      <c r="I33" s="4">
        <v>3.7132716000000006</v>
      </c>
      <c r="J33" s="20">
        <f t="shared" si="0"/>
        <v>53600.301301899999</v>
      </c>
      <c r="K33" s="4">
        <v>102790.004328</v>
      </c>
      <c r="L33" s="4">
        <v>52861</v>
      </c>
      <c r="M33" s="25">
        <f t="shared" si="5"/>
        <v>155651.00432800001</v>
      </c>
      <c r="N33" s="4">
        <v>2503.31</v>
      </c>
      <c r="O33" s="20">
        <f>J33+M33+N33</f>
        <v>211754.61562990001</v>
      </c>
    </row>
    <row r="34" spans="1:15" x14ac:dyDescent="0.25">
      <c r="M34" s="24"/>
    </row>
    <row r="35" spans="1:15" x14ac:dyDescent="0.25">
      <c r="C35" s="23"/>
      <c r="D35" s="23"/>
      <c r="H35" s="24"/>
    </row>
    <row r="37" spans="1:15" ht="15.75" x14ac:dyDescent="0.25">
      <c r="E37" s="6"/>
    </row>
  </sheetData>
  <mergeCells count="16">
    <mergeCell ref="A1:O1"/>
    <mergeCell ref="A2:A3"/>
    <mergeCell ref="B2:B3"/>
    <mergeCell ref="C2:C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D2:D3"/>
  </mergeCells>
  <pageMargins left="0.23622047244094491" right="0.23622047244094491" top="0.52" bottom="0.19" header="0.31496062992125984" footer="0.31496062992125984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 Wise Revenue </vt:lpstr>
      <vt:lpstr>'Act Wise Revenue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Prakash N Shelke</dc:creator>
  <cp:lastModifiedBy>Sagar Sitaram Bhumkar</cp:lastModifiedBy>
  <cp:lastPrinted>2024-06-25T12:26:53Z</cp:lastPrinted>
  <dcterms:created xsi:type="dcterms:W3CDTF">2017-12-21T08:55:47Z</dcterms:created>
  <dcterms:modified xsi:type="dcterms:W3CDTF">2025-04-07T10:46:10Z</dcterms:modified>
</cp:coreProperties>
</file>